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60" windowHeight="7305" activeTab="0"/>
  </bookViews>
  <sheets>
    <sheet name="Документ (1)" sheetId="1" r:id="rId1"/>
    <sheet name="Лист1" sheetId="2" r:id="rId2"/>
  </sheets>
  <definedNames>
    <definedName name="blt2">#REF!</definedName>
    <definedName name="cd1">#REF!</definedName>
    <definedName name="cd2">#REF!</definedName>
    <definedName name="cd3">#REF!</definedName>
    <definedName name="checked">#REF!</definedName>
    <definedName name="chief_OUR">#REF!</definedName>
    <definedName name="CHIEF_POST_OUR">#REF!</definedName>
    <definedName name="code_digit">#REF!</definedName>
    <definedName name="code_targe">#REF!</definedName>
    <definedName name="code1">#REF!</definedName>
    <definedName name="code2">#REF!</definedName>
    <definedName name="code3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el">#REF!</definedName>
    <definedName name="disp_digi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ull_name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ink">#REF!</definedName>
    <definedName name="link_digit">#REF!</definedName>
    <definedName name="link_fact2">#REF!</definedName>
    <definedName name="link_facto">#REF!</definedName>
    <definedName name="link_mo_sb">#REF!</definedName>
    <definedName name="link_targe">#REF!</definedName>
    <definedName name="LONGNAME_OUR">#REF!</definedName>
    <definedName name="MODE70N">#REF!</definedName>
    <definedName name="name_digit">#REF!</definedName>
    <definedName name="name_f">#REF!</definedName>
    <definedName name="name_facto">#REF!</definedName>
    <definedName name="name_mo_sb">#REF!</definedName>
    <definedName name="NAME_R_REG">#REF!</definedName>
    <definedName name="NAME_REG">#REF!</definedName>
    <definedName name="name_sbp">#REF!</definedName>
    <definedName name="name_targe">#REF!</definedName>
    <definedName name="OKPO_OUR">#REF!</definedName>
    <definedName name="ORGNAME_OUR">#REF!</definedName>
    <definedName name="PPP_CODE">#REF!</definedName>
    <definedName name="PPP_NAME">#REF!</definedName>
    <definedName name="REGION_OUR">#REF!</definedName>
    <definedName name="REM_SONO">#REF!</definedName>
    <definedName name="SBP_NAME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BRF_NAME">#REF!</definedName>
    <definedName name="SUBRF_NAME_R">#REF!</definedName>
    <definedName name="TOWN">#REF!</definedName>
    <definedName name="upd">#REF!</definedName>
    <definedName name="USER_OTDEL_CODE">#REF!</definedName>
    <definedName name="USER_OTDEL_NAME">#REF!</definedName>
    <definedName name="USER_POST">#REF!</definedName>
    <definedName name="utoch_drond">#REF!</definedName>
    <definedName name="value1">#REF!</definedName>
    <definedName name="value1_">#REF!</definedName>
    <definedName name="value10">#REF!</definedName>
    <definedName name="value11">#REF!</definedName>
    <definedName name="value2">#REF!</definedName>
    <definedName name="value2_">#REF!</definedName>
    <definedName name="value3">#REF!</definedName>
    <definedName name="value4">#REF!</definedName>
    <definedName name="value5">#REF!</definedName>
    <definedName name="value6">#REF!</definedName>
    <definedName name="value7">#REF!</definedName>
    <definedName name="value8">#REF!</definedName>
    <definedName name="value9">#REF!</definedName>
    <definedName name="Year_drond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</definedNames>
  <calcPr fullCalcOnLoad="1"/>
</workbook>
</file>

<file path=xl/sharedStrings.xml><?xml version="1.0" encoding="utf-8"?>
<sst xmlns="http://schemas.openxmlformats.org/spreadsheetml/2006/main" count="49" uniqueCount="45">
  <si>
    <t>Единица измерения</t>
  </si>
  <si>
    <t xml:space="preserve">Год </t>
  </si>
  <si>
    <t>Наименование показателя</t>
  </si>
  <si>
    <t>фактические</t>
  </si>
  <si>
    <t xml:space="preserve">ожидаемые </t>
  </si>
  <si>
    <t>в среднем по Приволжскому федеральному округу</t>
  </si>
  <si>
    <t>краткая характеристика причин</t>
  </si>
  <si>
    <t>в среднем по Российской Федерации</t>
  </si>
  <si>
    <t>2010 год</t>
  </si>
  <si>
    <t>2011 год (текущий)</t>
  </si>
  <si>
    <t>2012 год (плановый)</t>
  </si>
  <si>
    <t>2013 год</t>
  </si>
  <si>
    <t>Цель 1. Повышение уровня и качества жизни населения</t>
  </si>
  <si>
    <t>1.1. Повышение материального уровня жизни населения</t>
  </si>
  <si>
    <t>1.1.4. Повышение обеспеченности населения благоустроенным жильем и качественными коммунальными услугами</t>
  </si>
  <si>
    <t>ед.</t>
  </si>
  <si>
    <t xml:space="preserve"> Отчет о состоянии показателей, характеризующих место Республики Чувашия в социально-экономическом развитии Российской Федерации</t>
  </si>
  <si>
    <t>Значения по Республики Чувашия</t>
  </si>
  <si>
    <t>комментарий по соотношению к значениям по Республики Чувашия</t>
  </si>
  <si>
    <t>показатель по Республики Чувашия лучше (хуже)</t>
  </si>
  <si>
    <t>Количество выданных предписаний, об устранении нарушений жилищного законодательства</t>
  </si>
  <si>
    <t>Факт за 2011 год</t>
  </si>
  <si>
    <t>2011 год</t>
  </si>
  <si>
    <t>РФ</t>
  </si>
  <si>
    <t>ЧР</t>
  </si>
  <si>
    <t>предписаний</t>
  </si>
  <si>
    <t>№пп</t>
  </si>
  <si>
    <t>Наименование субъекта РФ</t>
  </si>
  <si>
    <t>Общая жил.площадь</t>
  </si>
  <si>
    <t>субъекта (млн.кв.м)</t>
  </si>
  <si>
    <t>Пермскийкрай</t>
  </si>
  <si>
    <t>Ульяновская область</t>
  </si>
  <si>
    <t>Оренбургская область</t>
  </si>
  <si>
    <t>Республика Мордовия</t>
  </si>
  <si>
    <t>Удмуртская республика</t>
  </si>
  <si>
    <t>Нижегородская область</t>
  </si>
  <si>
    <t>Пензенская область</t>
  </si>
  <si>
    <t>Республика Татарстан</t>
  </si>
  <si>
    <t>Республика Башкортостан</t>
  </si>
  <si>
    <t>Чувашская республика</t>
  </si>
  <si>
    <t>Кировская область</t>
  </si>
  <si>
    <t>Республика Марий Эл</t>
  </si>
  <si>
    <t>Самарская область</t>
  </si>
  <si>
    <t>Саратовская область</t>
  </si>
  <si>
    <t>ПФО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</si>
</sst>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00000000000000000000"/>
  </numFmts>
  <fonts count="39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vertical="top" wrapText="1" shrinkToFit="1"/>
    </xf>
    <xf numFmtId="0" fontId="22" fillId="0" borderId="0" xfId="52" applyAlignment="1">
      <alignment horizontal="right" vertical="center"/>
      <protection/>
    </xf>
    <xf numFmtId="2" fontId="22" fillId="0" borderId="0" xfId="52" applyNumberFormat="1">
      <alignment/>
      <protection/>
    </xf>
    <xf numFmtId="0" fontId="22" fillId="0" borderId="0" xfId="52">
      <alignment/>
      <protection/>
    </xf>
    <xf numFmtId="2" fontId="22" fillId="0" borderId="10" xfId="52" applyNumberFormat="1" applyBorder="1">
      <alignment/>
      <protection/>
    </xf>
    <xf numFmtId="0" fontId="22" fillId="0" borderId="0" xfId="52" applyAlignment="1">
      <alignment horizontal="center" vertical="center" wrapText="1"/>
      <protection/>
    </xf>
    <xf numFmtId="0" fontId="22" fillId="0" borderId="0" xfId="52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165" fontId="22" fillId="0" borderId="0" xfId="52" applyNumberFormat="1">
      <alignment/>
      <protection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0" xfId="52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Zeros="0" tabSelected="1" zoomScalePageLayoutView="0" workbookViewId="0" topLeftCell="A1">
      <selection activeCell="C23" sqref="C23"/>
    </sheetView>
  </sheetViews>
  <sheetFormatPr defaultColWidth="9.33203125" defaultRowHeight="12.75"/>
  <cols>
    <col min="1" max="1" width="47.66015625" style="0" customWidth="1"/>
    <col min="2" max="2" width="12.83203125" style="0" customWidth="1"/>
    <col min="3" max="5" width="10.83203125" style="0" customWidth="1"/>
    <col min="6" max="6" width="12" style="0" customWidth="1"/>
    <col min="7" max="8" width="10.83203125" style="0" customWidth="1"/>
    <col min="9" max="9" width="14.83203125" style="0" customWidth="1"/>
    <col min="10" max="10" width="15.33203125" style="0" customWidth="1"/>
    <col min="11" max="11" width="14.5" style="0" customWidth="1"/>
    <col min="12" max="12" width="16.16015625" style="0" customWidth="1"/>
    <col min="13" max="13" width="15" style="0" customWidth="1"/>
  </cols>
  <sheetData>
    <row r="1" spans="12:13" s="2" customFormat="1" ht="15" customHeight="1">
      <c r="L1" s="3" t="s">
        <v>1</v>
      </c>
      <c r="M1" s="4">
        <v>2011</v>
      </c>
    </row>
    <row r="2" ht="17.25" customHeight="1">
      <c r="I2" s="5"/>
    </row>
    <row r="3" spans="1:13" ht="15.7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3" s="6" customFormat="1" ht="12.75">
      <c r="A6" s="24" t="s">
        <v>2</v>
      </c>
      <c r="B6" s="25" t="s">
        <v>0</v>
      </c>
      <c r="C6" s="24" t="s">
        <v>17</v>
      </c>
      <c r="D6" s="25"/>
      <c r="E6" s="25"/>
      <c r="F6" s="25"/>
      <c r="G6" s="25"/>
      <c r="H6" s="24" t="s">
        <v>21</v>
      </c>
      <c r="I6" s="25"/>
      <c r="J6" s="25"/>
      <c r="K6" s="25"/>
      <c r="L6" s="25"/>
      <c r="M6" s="25"/>
    </row>
    <row r="7" spans="1:13" s="7" customFormat="1" ht="66" customHeight="1">
      <c r="A7" s="24"/>
      <c r="B7" s="25"/>
      <c r="C7" s="24" t="s">
        <v>3</v>
      </c>
      <c r="D7" s="25"/>
      <c r="E7" s="24" t="s">
        <v>4</v>
      </c>
      <c r="F7" s="25"/>
      <c r="G7" s="25"/>
      <c r="H7" s="24" t="s">
        <v>5</v>
      </c>
      <c r="I7" s="24" t="s">
        <v>18</v>
      </c>
      <c r="J7" s="24"/>
      <c r="K7" s="26" t="s">
        <v>7</v>
      </c>
      <c r="L7" s="26" t="s">
        <v>18</v>
      </c>
      <c r="M7" s="28"/>
    </row>
    <row r="8" spans="1:13" s="6" customFormat="1" ht="12.75" customHeight="1">
      <c r="A8" s="24"/>
      <c r="B8" s="25"/>
      <c r="C8" s="24" t="s">
        <v>8</v>
      </c>
      <c r="D8" s="24" t="s">
        <v>22</v>
      </c>
      <c r="E8" s="24" t="s">
        <v>9</v>
      </c>
      <c r="F8" s="24" t="s">
        <v>10</v>
      </c>
      <c r="G8" s="24" t="s">
        <v>11</v>
      </c>
      <c r="H8" s="25"/>
      <c r="I8" s="24" t="s">
        <v>19</v>
      </c>
      <c r="J8" s="24" t="s">
        <v>6</v>
      </c>
      <c r="K8" s="26"/>
      <c r="L8" s="24" t="s">
        <v>19</v>
      </c>
      <c r="M8" s="24" t="s">
        <v>6</v>
      </c>
    </row>
    <row r="9" spans="1:13" s="6" customFormat="1" ht="53.25" customHeight="1">
      <c r="A9" s="24"/>
      <c r="B9" s="25"/>
      <c r="C9" s="24"/>
      <c r="D9" s="24"/>
      <c r="E9" s="24"/>
      <c r="F9" s="24"/>
      <c r="G9" s="24"/>
      <c r="H9" s="25"/>
      <c r="I9" s="25"/>
      <c r="J9" s="25"/>
      <c r="K9" s="26"/>
      <c r="L9" s="25"/>
      <c r="M9" s="25"/>
    </row>
    <row r="10" spans="1:13" s="8" customFormat="1" ht="16.5" customHeight="1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s="8" customFormat="1" ht="16.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s="8" customFormat="1" ht="16.5" customHeight="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ht="38.25">
      <c r="A13" s="10" t="s">
        <v>20</v>
      </c>
      <c r="B13" s="17" t="s">
        <v>15</v>
      </c>
      <c r="C13" s="17">
        <v>1640</v>
      </c>
      <c r="D13" s="17">
        <v>1152</v>
      </c>
      <c r="E13" s="17">
        <v>2200</v>
      </c>
      <c r="F13" s="17">
        <v>2500</v>
      </c>
      <c r="G13" s="17">
        <v>3000</v>
      </c>
      <c r="H13" s="19">
        <v>1229</v>
      </c>
      <c r="I13" s="20">
        <v>0</v>
      </c>
      <c r="J13" s="20">
        <v>0</v>
      </c>
      <c r="K13" s="17">
        <v>1687</v>
      </c>
      <c r="L13" s="9">
        <v>0</v>
      </c>
      <c r="M13" s="9">
        <v>0</v>
      </c>
    </row>
  </sheetData>
  <sheetProtection/>
  <mergeCells count="24">
    <mergeCell ref="D8:D9"/>
    <mergeCell ref="E8:E9"/>
    <mergeCell ref="F8:F9"/>
    <mergeCell ref="G8:G9"/>
    <mergeCell ref="A3:M3"/>
    <mergeCell ref="A6:A9"/>
    <mergeCell ref="B6:B9"/>
    <mergeCell ref="C6:G6"/>
    <mergeCell ref="H6:M6"/>
    <mergeCell ref="C7:D7"/>
    <mergeCell ref="L7:M7"/>
    <mergeCell ref="I8:I9"/>
    <mergeCell ref="J8:J9"/>
    <mergeCell ref="A4:M4"/>
    <mergeCell ref="A12:M12"/>
    <mergeCell ref="L8:L9"/>
    <mergeCell ref="M8:M9"/>
    <mergeCell ref="A10:M10"/>
    <mergeCell ref="A11:M11"/>
    <mergeCell ref="K7:K9"/>
    <mergeCell ref="C8:C9"/>
    <mergeCell ref="E7:G7"/>
    <mergeCell ref="H7:H9"/>
    <mergeCell ref="I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E25" sqref="E25"/>
    </sheetView>
  </sheetViews>
  <sheetFormatPr defaultColWidth="9.33203125" defaultRowHeight="12.75"/>
  <cols>
    <col min="1" max="1" width="9.33203125" style="13" customWidth="1"/>
    <col min="2" max="2" width="17.83203125" style="13" customWidth="1"/>
    <col min="3" max="3" width="13.16015625" style="13" customWidth="1"/>
    <col min="4" max="4" width="15.33203125" style="13" customWidth="1"/>
    <col min="5" max="6" width="9.33203125" style="13" customWidth="1"/>
    <col min="7" max="7" width="11.16015625" style="13" customWidth="1"/>
    <col min="8" max="9" width="9.33203125" style="13" customWidth="1"/>
    <col min="10" max="10" width="6.83203125" style="13" customWidth="1"/>
    <col min="11" max="11" width="29.33203125" style="13" customWidth="1"/>
    <col min="12" max="12" width="16.5" style="13" customWidth="1"/>
    <col min="13" max="14" width="14.33203125" style="13" customWidth="1"/>
    <col min="15" max="16384" width="9.33203125" style="13" customWidth="1"/>
  </cols>
  <sheetData>
    <row r="2" spans="10:15" ht="65.25" customHeight="1">
      <c r="J2" s="15" t="s">
        <v>26</v>
      </c>
      <c r="K2" s="15" t="s">
        <v>27</v>
      </c>
      <c r="L2" s="15" t="s">
        <v>28</v>
      </c>
      <c r="M2" s="15"/>
      <c r="N2" s="15"/>
      <c r="O2" s="15"/>
    </row>
    <row r="3" spans="1:12" ht="15">
      <c r="A3" s="11" t="s">
        <v>23</v>
      </c>
      <c r="B3" s="12">
        <v>3229000000</v>
      </c>
      <c r="C3" s="12">
        <v>188000</v>
      </c>
      <c r="D3" s="12">
        <f>C3/3229</f>
        <v>58.2223598637349</v>
      </c>
      <c r="E3" s="12"/>
      <c r="F3" s="12"/>
      <c r="G3" s="12"/>
      <c r="H3" s="12"/>
      <c r="I3" s="12"/>
      <c r="L3" s="30" t="s">
        <v>29</v>
      </c>
    </row>
    <row r="4" spans="1:14" ht="15">
      <c r="A4" s="11" t="s">
        <v>24</v>
      </c>
      <c r="B4" s="12">
        <v>29100000</v>
      </c>
      <c r="C4" s="14">
        <f>C3*B4/B3</f>
        <v>1694.2706720346857</v>
      </c>
      <c r="D4" s="12" t="s">
        <v>25</v>
      </c>
      <c r="E4" s="12"/>
      <c r="F4" s="12"/>
      <c r="G4" s="12"/>
      <c r="H4" s="12"/>
      <c r="I4" s="12"/>
      <c r="L4" s="30"/>
      <c r="M4" s="16"/>
      <c r="N4" s="16"/>
    </row>
    <row r="5" spans="2:13" ht="15">
      <c r="B5" s="12">
        <v>1000</v>
      </c>
      <c r="C5" s="14">
        <f>C3*B5/B3</f>
        <v>0.058222359863734904</v>
      </c>
      <c r="D5" s="12" t="s">
        <v>25</v>
      </c>
      <c r="E5" s="12"/>
      <c r="F5" s="12"/>
      <c r="G5" s="12"/>
      <c r="H5" s="12"/>
      <c r="I5" s="12"/>
      <c r="J5" s="13">
        <v>1</v>
      </c>
      <c r="K5" s="13" t="s">
        <v>30</v>
      </c>
      <c r="L5" s="13">
        <v>54560000</v>
      </c>
      <c r="M5" s="13">
        <f>L5*0.06/1000</f>
        <v>3273.6</v>
      </c>
    </row>
    <row r="6" spans="1:13" ht="15">
      <c r="A6" s="13" t="s">
        <v>44</v>
      </c>
      <c r="B6" s="12">
        <v>637080000</v>
      </c>
      <c r="C6" s="12">
        <f>B6*C3/B3</f>
        <v>37092.301021988234</v>
      </c>
      <c r="D6" s="12"/>
      <c r="E6" s="12"/>
      <c r="F6" s="12"/>
      <c r="G6" s="12"/>
      <c r="H6" s="12"/>
      <c r="I6" s="12"/>
      <c r="J6" s="13">
        <v>2</v>
      </c>
      <c r="K6" s="13" t="s">
        <v>31</v>
      </c>
      <c r="L6" s="13">
        <v>28650000</v>
      </c>
      <c r="M6" s="13">
        <f aca="true" t="shared" si="0" ref="M6:M19">L6*0.06/1000</f>
        <v>1719</v>
      </c>
    </row>
    <row r="7" spans="2:13" ht="15">
      <c r="B7" s="12"/>
      <c r="C7" s="12"/>
      <c r="D7" s="12"/>
      <c r="E7" s="12"/>
      <c r="F7" s="12">
        <v>1</v>
      </c>
      <c r="G7" s="12">
        <v>8821</v>
      </c>
      <c r="H7" s="12"/>
      <c r="I7" s="12"/>
      <c r="J7" s="13">
        <v>3</v>
      </c>
      <c r="K7" s="13" t="s">
        <v>32</v>
      </c>
      <c r="L7" s="13">
        <v>42790000</v>
      </c>
      <c r="M7" s="13">
        <f t="shared" si="0"/>
        <v>2567.4</v>
      </c>
    </row>
    <row r="8" spans="4:13" ht="15">
      <c r="D8" s="12"/>
      <c r="E8" s="12"/>
      <c r="F8" s="12">
        <v>2</v>
      </c>
      <c r="G8" s="12">
        <v>7346</v>
      </c>
      <c r="H8" s="12"/>
      <c r="I8" s="12"/>
      <c r="J8" s="13">
        <v>4</v>
      </c>
      <c r="K8" s="13" t="s">
        <v>33</v>
      </c>
      <c r="L8" s="13">
        <v>19030000</v>
      </c>
      <c r="M8" s="13">
        <f t="shared" si="0"/>
        <v>1141.8</v>
      </c>
    </row>
    <row r="9" spans="4:13" ht="15">
      <c r="D9" s="12"/>
      <c r="E9" s="12"/>
      <c r="F9" s="12">
        <v>3</v>
      </c>
      <c r="G9" s="12">
        <v>7013</v>
      </c>
      <c r="H9" s="12"/>
      <c r="I9" s="12"/>
      <c r="J9" s="13">
        <v>5</v>
      </c>
      <c r="K9" s="13" t="s">
        <v>34</v>
      </c>
      <c r="L9" s="13">
        <v>2920000</v>
      </c>
      <c r="M9" s="13">
        <f t="shared" si="0"/>
        <v>175.2</v>
      </c>
    </row>
    <row r="10" spans="2:13" ht="15">
      <c r="B10" s="12"/>
      <c r="C10" s="12"/>
      <c r="D10" s="12"/>
      <c r="E10" s="12"/>
      <c r="F10" s="12">
        <v>4</v>
      </c>
      <c r="G10" s="12">
        <v>6764</v>
      </c>
      <c r="H10" s="12"/>
      <c r="I10" s="12"/>
      <c r="J10" s="13">
        <v>6</v>
      </c>
      <c r="K10" s="13" t="s">
        <v>35</v>
      </c>
      <c r="L10" s="13">
        <v>75630000</v>
      </c>
      <c r="M10" s="13">
        <f t="shared" si="0"/>
        <v>4537.8</v>
      </c>
    </row>
    <row r="11" spans="2:13" ht="15">
      <c r="B11" s="12"/>
      <c r="C11" s="12"/>
      <c r="D11" s="12"/>
      <c r="E11" s="12"/>
      <c r="F11" s="12">
        <v>5</v>
      </c>
      <c r="G11" s="12">
        <v>6251</v>
      </c>
      <c r="H11" s="12"/>
      <c r="I11" s="12"/>
      <c r="J11" s="13">
        <v>7</v>
      </c>
      <c r="K11" s="13" t="s">
        <v>36</v>
      </c>
      <c r="L11" s="13">
        <v>31310000</v>
      </c>
      <c r="M11" s="13">
        <f t="shared" si="0"/>
        <v>1878.6</v>
      </c>
    </row>
    <row r="12" spans="2:13" ht="15">
      <c r="B12" s="12">
        <v>736000</v>
      </c>
      <c r="C12" s="12">
        <v>100</v>
      </c>
      <c r="D12" s="12"/>
      <c r="E12" s="12"/>
      <c r="F12" s="12">
        <v>6</v>
      </c>
      <c r="G12" s="12">
        <v>6087</v>
      </c>
      <c r="H12" s="12"/>
      <c r="I12" s="12"/>
      <c r="J12" s="13">
        <v>8</v>
      </c>
      <c r="K12" s="13" t="s">
        <v>37</v>
      </c>
      <c r="L12" s="13">
        <v>7870000</v>
      </c>
      <c r="M12" s="13">
        <f t="shared" si="0"/>
        <v>472.2</v>
      </c>
    </row>
    <row r="13" spans="2:13" ht="15">
      <c r="B13" s="12">
        <v>188000</v>
      </c>
      <c r="C13" s="14">
        <f>B13*C12/B12</f>
        <v>25.543478260869566</v>
      </c>
      <c r="D13" s="12"/>
      <c r="E13" s="12"/>
      <c r="F13" s="12">
        <v>7</v>
      </c>
      <c r="G13" s="12">
        <v>5173</v>
      </c>
      <c r="H13" s="12"/>
      <c r="I13" s="12"/>
      <c r="J13" s="13">
        <v>9</v>
      </c>
      <c r="K13" s="13" t="s">
        <v>38</v>
      </c>
      <c r="L13" s="13">
        <v>7930000</v>
      </c>
      <c r="M13" s="13">
        <f t="shared" si="0"/>
        <v>475.8</v>
      </c>
    </row>
    <row r="14" spans="2:13" ht="15">
      <c r="B14" s="12"/>
      <c r="C14" s="12"/>
      <c r="D14" s="12"/>
      <c r="E14" s="12"/>
      <c r="F14" s="12"/>
      <c r="G14" s="14">
        <f>SUM(G7:G13)</f>
        <v>47455</v>
      </c>
      <c r="H14" s="12"/>
      <c r="I14" s="12"/>
      <c r="J14" s="13">
        <v>10</v>
      </c>
      <c r="K14" s="13" t="s">
        <v>39</v>
      </c>
      <c r="L14" s="12">
        <v>29100000</v>
      </c>
      <c r="M14" s="13">
        <f t="shared" si="0"/>
        <v>1746</v>
      </c>
    </row>
    <row r="15" spans="2:13" ht="15">
      <c r="B15" s="12">
        <v>47455</v>
      </c>
      <c r="C15" s="12">
        <v>100</v>
      </c>
      <c r="D15" s="12"/>
      <c r="E15" s="12"/>
      <c r="F15" s="12"/>
      <c r="G15" s="12"/>
      <c r="H15" s="12"/>
      <c r="I15" s="12"/>
      <c r="J15" s="13">
        <v>11</v>
      </c>
      <c r="K15" s="13" t="s">
        <v>40</v>
      </c>
      <c r="L15" s="13">
        <v>30100000</v>
      </c>
      <c r="M15" s="13">
        <f t="shared" si="0"/>
        <v>1806</v>
      </c>
    </row>
    <row r="16" spans="2:13" ht="15">
      <c r="B16" s="14">
        <f>B15*C16/C15</f>
        <v>12120.007</v>
      </c>
      <c r="C16" s="12">
        <v>25.54</v>
      </c>
      <c r="D16" s="12"/>
      <c r="E16" s="12"/>
      <c r="F16" s="12"/>
      <c r="G16" s="12"/>
      <c r="H16" s="12"/>
      <c r="I16" s="12"/>
      <c r="J16" s="13">
        <v>12</v>
      </c>
      <c r="K16" s="13" t="s">
        <v>41</v>
      </c>
      <c r="L16" s="13">
        <v>14700000</v>
      </c>
      <c r="M16" s="13">
        <f t="shared" si="0"/>
        <v>882</v>
      </c>
    </row>
    <row r="17" spans="2:13" ht="15">
      <c r="B17" s="12">
        <f>B16/7</f>
        <v>1731.4295714285713</v>
      </c>
      <c r="C17" s="12"/>
      <c r="D17" s="12"/>
      <c r="E17" s="12"/>
      <c r="F17" s="12"/>
      <c r="G17" s="12"/>
      <c r="H17" s="12"/>
      <c r="I17" s="12"/>
      <c r="J17" s="13">
        <v>13</v>
      </c>
      <c r="K17" s="13" t="s">
        <v>42</v>
      </c>
      <c r="L17" s="13">
        <v>669100000</v>
      </c>
      <c r="M17" s="13">
        <f t="shared" si="0"/>
        <v>40146</v>
      </c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3">
        <v>14</v>
      </c>
      <c r="K18" s="13" t="s">
        <v>43</v>
      </c>
      <c r="L18" s="13">
        <v>59200000</v>
      </c>
      <c r="M18" s="13">
        <f t="shared" si="0"/>
        <v>3552</v>
      </c>
    </row>
    <row r="19" spans="2:13" ht="15">
      <c r="B19" s="12"/>
      <c r="C19" s="12"/>
      <c r="D19" s="12"/>
      <c r="E19" s="12"/>
      <c r="F19" s="12"/>
      <c r="G19" s="12"/>
      <c r="H19" s="12"/>
      <c r="I19" s="12"/>
      <c r="L19" s="13">
        <f>SUM(L5:L18)</f>
        <v>1072890000</v>
      </c>
      <c r="M19" s="13">
        <f t="shared" si="0"/>
        <v>64373.4</v>
      </c>
    </row>
    <row r="20" spans="2:9" ht="15">
      <c r="B20" s="12"/>
      <c r="C20" s="12"/>
      <c r="D20" s="12"/>
      <c r="E20" s="12"/>
      <c r="F20" s="12"/>
      <c r="G20" s="12"/>
      <c r="H20" s="12"/>
      <c r="I20" s="12"/>
    </row>
    <row r="21" spans="2:9" ht="15">
      <c r="B21" s="12"/>
      <c r="C21" s="12"/>
      <c r="D21" s="12"/>
      <c r="E21" s="12"/>
      <c r="F21" s="12"/>
      <c r="G21" s="12"/>
      <c r="H21" s="12"/>
      <c r="I21" s="12"/>
    </row>
    <row r="22" spans="2:9" ht="15">
      <c r="B22" s="12"/>
      <c r="C22" s="12"/>
      <c r="D22" s="12"/>
      <c r="E22" s="12"/>
      <c r="F22" s="12"/>
      <c r="G22" s="12"/>
      <c r="H22" s="12"/>
      <c r="I22" s="12"/>
    </row>
    <row r="23" spans="2:9" ht="15">
      <c r="B23" s="12"/>
      <c r="C23" s="12"/>
      <c r="D23" s="12"/>
      <c r="E23" s="12"/>
      <c r="F23" s="12"/>
      <c r="G23" s="12"/>
      <c r="H23" s="12"/>
      <c r="I23" s="12"/>
    </row>
    <row r="24" spans="2:9" ht="15">
      <c r="B24" s="12"/>
      <c r="C24" s="12"/>
      <c r="D24" s="12"/>
      <c r="E24" s="12"/>
      <c r="F24" s="12"/>
      <c r="G24" s="12"/>
      <c r="H24" s="12"/>
      <c r="I24" s="12"/>
    </row>
    <row r="25" spans="2:11" ht="15">
      <c r="B25" s="12"/>
      <c r="C25" s="12"/>
      <c r="D25" s="12"/>
      <c r="E25" s="12"/>
      <c r="F25" s="12"/>
      <c r="G25" s="12"/>
      <c r="H25" s="12"/>
      <c r="I25" s="12"/>
      <c r="K25" s="18"/>
    </row>
    <row r="26" spans="2:9" ht="15">
      <c r="B26" s="12"/>
      <c r="C26" s="12"/>
      <c r="D26" s="12"/>
      <c r="E26" s="12"/>
      <c r="F26" s="12"/>
      <c r="G26" s="12"/>
      <c r="H26" s="12"/>
      <c r="I26" s="12"/>
    </row>
    <row r="27" spans="2:9" ht="15">
      <c r="B27" s="12"/>
      <c r="C27" s="12"/>
      <c r="D27" s="12"/>
      <c r="E27" s="12"/>
      <c r="F27" s="12"/>
      <c r="G27" s="12"/>
      <c r="H27" s="12"/>
      <c r="I27" s="12"/>
    </row>
  </sheetData>
  <sheetProtection/>
  <mergeCells count="1"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Колов</dc:creator>
  <cp:keywords/>
  <dc:description/>
  <cp:lastModifiedBy>Петров</cp:lastModifiedBy>
  <cp:lastPrinted>2012-02-06T07:42:22Z</cp:lastPrinted>
  <dcterms:created xsi:type="dcterms:W3CDTF">2003-05-26T11:28:52Z</dcterms:created>
  <dcterms:modified xsi:type="dcterms:W3CDTF">2012-05-05T07:31:37Z</dcterms:modified>
  <cp:category/>
  <cp:version/>
  <cp:contentType/>
  <cp:contentStatus/>
</cp:coreProperties>
</file>